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<sst xmlns="http://schemas.openxmlformats.org/spreadsheetml/2006/main" count="187" uniqueCount="159">
  <si>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</si>
  <si>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</si>
  <si>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</si>
  <si>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</si>
  <si>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</si>
  <si>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</si>
  <si>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</si>
  <si>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</si>
  <si>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</si>
  <si>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</si>
  <si>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</si>
  <si>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</si>
  <si>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</si>
  <si>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</si>
  <si>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</si>
  <si>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</si>
  <si>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</si>
  <si>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</si>
  <si>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</si>
  <si>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</si>
  <si>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</si>
  <si>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</si>
  <si>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</si>
  <si>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</si>
  <si>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</si>
  <si>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</si>
  <si>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</si>
  <si>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</si>
  <si>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</si>
  <si>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</si>
  <si>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</si>
  <si>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</si>
  <si>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</si>
  <si>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</si>
  <si>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</si>
  <si>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</si>
  <si>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</si>
  <si>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</si>
  <si>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</si>
  <si>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</si>
  <si>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</si>
  <si>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</si>
  <si>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</si>
  <si>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</si>
  <si>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</si>
  <si>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</si>
  <si>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</si>
  <si>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</si>
  <si>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</si>
  <si>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</si>
  <si>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</si>
  <si>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</si>
  <si>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</si>
  <si>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</si>
  <si>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</si>
  <si>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</si>
  <si>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</si>
  <si>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</si>
  <si>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</si>
  <si>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</si>
  <si>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</si>
  <si>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</si>
  <si>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</si>
  <si>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</si>
  <si>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</si>
  <si>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</si>
  <si>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</si>
  <si>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</si>
  <si>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</si>
  <si>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</si>
  <si>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</si>
  <si>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</si>
  <si>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</si>
  <si>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</si>
  <si>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</si>
  <si>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</si>
  <si>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</si>
  <si>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</si>
  <si>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</si>
  <si>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</si>
  <si>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</si>
  <si>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</si>
  <si>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</si>
  <si>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</si>
  <si>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</si>
  <si>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</si>
  <si>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</si>
  <si>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</si>
  <si>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</si>
  <si>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</si>
  <si>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</si>
  <si>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</si>
  <si>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</si>
  <si>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</si>
  <si>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</si>
  <si>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</si>
  <si>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</si>
  <si>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</si>
  <si>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</si>
  <si>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</si>
  <si>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</si>
  <si>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</si>
  <si>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</si>
  <si>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</si>
  <si>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</si>
  <si>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</si>
  <si>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</si>
  <si>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</si>
  <si>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</si>
  <si>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</si>
  <si>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</si>
  <si>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</si>
  <si>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</si>
  <si>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</si>
  <si>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</si>
  <si>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</si>
  <si>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</si>
  <si>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</si>
  <si>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</si>
  <si>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</si>
  <si>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</si>
  <si>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</si>
  <si>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</si>
  <si>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</si>
  <si>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</si>
  <si>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Білопільський районний суд Сумської області</t>
  </si>
  <si>
    <t>41800. Сумська область.м. Білопілля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</si>
  <si>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</si>
  <si>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</si>
  <si>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</si>
  <si>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</si>
  <si>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</si>
  <si>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</si>
  <si>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</si>
  <si>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</si>
  <si>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</si>
  <si>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</si>
  <si>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</si>
  <si>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</si>
  <si>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</si>
  <si>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</si>
  <si>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</si>
  <si>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</si>
  <si>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</si>
  <si>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</si>
  <si>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</si>
  <si>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</si>
  <si>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</si>
  <si>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</si>
  <si>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</si>
  <si>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</si>
  <si>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</si>
  <si>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</si>
  <si>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</si>
  <si>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О.І.Терещенко</t>
  </si>
  <si>
    <t>Л.М. Подибайло</t>
  </si>
  <si>
    <t>(05443) 9-27-60</t>
  </si>
  <si>
    <t>(05443) 7-12-20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</si>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</sst>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17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&amp;LB527C342&amp;C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838</v>
      </c>
      <c r="D6" s="88">
        <f>SUM(D7,D10,D13,D14,D15,D21,D24,D25,D18,D19,D20)</f>
        <v>579250.820000001</v>
      </c>
      <c r="E6" s="88">
        <f>SUM(E7,E10,E13,E14,E15,E21,E24,E25,E18,E19,E20)</f>
        <v>691</v>
      </c>
      <c r="F6" s="88">
        <f>SUM(F7,F10,F13,F14,F15,F21,F24,F25,F18,F19,F20)</f>
        <v>505023.76000000094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154</v>
      </c>
      <c r="L6" s="88">
        <f>SUM(L7,L10,L13,L14,L15,L21,L24,L25,L18,L19,L20)</f>
        <v>141665.1</v>
      </c>
    </row>
    <row r="7" spans="1:12" ht="12.75" customHeight="1">
      <c r="A7" s="86">
        <v>2</v>
      </c>
      <c r="B7" s="89" t="s">
        <v>68</v>
      </c>
      <c r="C7" s="90">
        <v>112</v>
      </c>
      <c r="D7" s="90">
        <v>176088.32</v>
      </c>
      <c r="E7" s="90">
        <v>87</v>
      </c>
      <c r="F7" s="90">
        <v>190912.76</v>
      </c>
      <c r="G7" s="90"/>
      <c r="H7" s="90"/>
      <c r="I7" s="90"/>
      <c r="J7" s="90"/>
      <c r="K7" s="90">
        <v>26</v>
      </c>
      <c r="L7" s="90">
        <v>24810</v>
      </c>
    </row>
    <row r="8" spans="1:12" ht="12.75">
      <c r="A8" s="86">
        <v>3</v>
      </c>
      <c r="B8" s="91" t="s">
        <v>69</v>
      </c>
      <c r="C8" s="90">
        <v>41</v>
      </c>
      <c r="D8" s="90">
        <v>102056.64</v>
      </c>
      <c r="E8" s="90">
        <v>41</v>
      </c>
      <c r="F8" s="90">
        <v>101001.64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71</v>
      </c>
      <c r="D9" s="90">
        <v>74031.68</v>
      </c>
      <c r="E9" s="90">
        <v>46</v>
      </c>
      <c r="F9" s="90">
        <v>89911.12</v>
      </c>
      <c r="G9" s="90"/>
      <c r="H9" s="90"/>
      <c r="I9" s="90"/>
      <c r="J9" s="90"/>
      <c r="K9" s="90">
        <v>26</v>
      </c>
      <c r="L9" s="90">
        <v>24810</v>
      </c>
    </row>
    <row r="10" spans="1:12" ht="12.75">
      <c r="A10" s="86">
        <v>5</v>
      </c>
      <c r="B10" s="89" t="s">
        <v>71</v>
      </c>
      <c r="C10" s="90">
        <v>103</v>
      </c>
      <c r="D10" s="90">
        <v>112637.4</v>
      </c>
      <c r="E10" s="90">
        <v>84</v>
      </c>
      <c r="F10" s="90">
        <v>106824.2</v>
      </c>
      <c r="G10" s="90"/>
      <c r="H10" s="90"/>
      <c r="I10" s="90"/>
      <c r="J10" s="90"/>
      <c r="K10" s="90">
        <v>19</v>
      </c>
      <c r="L10" s="90">
        <v>27787.2</v>
      </c>
    </row>
    <row r="11" spans="1:12" ht="12.75">
      <c r="A11" s="86">
        <v>6</v>
      </c>
      <c r="B11" s="91" t="s">
        <v>72</v>
      </c>
      <c r="C11" s="90">
        <v>7</v>
      </c>
      <c r="D11" s="90">
        <v>17367</v>
      </c>
      <c r="E11" s="90">
        <v>1</v>
      </c>
      <c r="F11" s="90">
        <v>4962</v>
      </c>
      <c r="G11" s="90"/>
      <c r="H11" s="90"/>
      <c r="I11" s="90"/>
      <c r="J11" s="90"/>
      <c r="K11" s="90">
        <v>6</v>
      </c>
      <c r="L11" s="90">
        <v>14886</v>
      </c>
    </row>
    <row r="12" spans="1:12" ht="12.75">
      <c r="A12" s="86">
        <v>7</v>
      </c>
      <c r="B12" s="91" t="s">
        <v>73</v>
      </c>
      <c r="C12" s="90">
        <v>96</v>
      </c>
      <c r="D12" s="90">
        <v>95270.3999999999</v>
      </c>
      <c r="E12" s="90">
        <v>83</v>
      </c>
      <c r="F12" s="90">
        <v>101862.2</v>
      </c>
      <c r="G12" s="90"/>
      <c r="H12" s="90"/>
      <c r="I12" s="90"/>
      <c r="J12" s="90"/>
      <c r="K12" s="90">
        <v>13</v>
      </c>
      <c r="L12" s="90">
        <v>12901.2</v>
      </c>
    </row>
    <row r="13" spans="1:12" ht="12.75">
      <c r="A13" s="86">
        <v>8</v>
      </c>
      <c r="B13" s="89" t="s">
        <v>18</v>
      </c>
      <c r="C13" s="90">
        <v>73</v>
      </c>
      <c r="D13" s="90">
        <v>72445.2</v>
      </c>
      <c r="E13" s="90">
        <v>73</v>
      </c>
      <c r="F13" s="90">
        <v>72317.4</v>
      </c>
      <c r="G13" s="90"/>
      <c r="H13" s="90"/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>
        <v>8</v>
      </c>
      <c r="D14" s="90">
        <v>7939.2</v>
      </c>
      <c r="E14" s="90">
        <v>8</v>
      </c>
      <c r="F14" s="90">
        <v>7939.2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119</v>
      </c>
      <c r="D15" s="90">
        <v>105194.4</v>
      </c>
      <c r="E15" s="90">
        <v>49</v>
      </c>
      <c r="F15" s="90">
        <v>26752.6</v>
      </c>
      <c r="G15" s="90"/>
      <c r="H15" s="90"/>
      <c r="I15" s="90"/>
      <c r="J15" s="90"/>
      <c r="K15" s="90">
        <v>75</v>
      </c>
      <c r="L15" s="90">
        <v>80880.6</v>
      </c>
    </row>
    <row r="16" spans="1:12" ht="12.75">
      <c r="A16" s="86">
        <v>11</v>
      </c>
      <c r="B16" s="91" t="s">
        <v>72</v>
      </c>
      <c r="C16" s="90">
        <v>62</v>
      </c>
      <c r="D16" s="90">
        <v>76911</v>
      </c>
      <c r="E16" s="90"/>
      <c r="F16" s="90"/>
      <c r="G16" s="90"/>
      <c r="H16" s="90"/>
      <c r="I16" s="90"/>
      <c r="J16" s="90"/>
      <c r="K16" s="90">
        <v>67</v>
      </c>
      <c r="L16" s="90">
        <v>76911</v>
      </c>
    </row>
    <row r="17" spans="1:12" ht="12.75">
      <c r="A17" s="86">
        <v>12</v>
      </c>
      <c r="B17" s="91" t="s">
        <v>73</v>
      </c>
      <c r="C17" s="90">
        <v>57</v>
      </c>
      <c r="D17" s="90">
        <v>28283.4</v>
      </c>
      <c r="E17" s="90">
        <v>49</v>
      </c>
      <c r="F17" s="90">
        <v>26752.6</v>
      </c>
      <c r="G17" s="90"/>
      <c r="H17" s="90"/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423</v>
      </c>
      <c r="D18" s="90">
        <v>104946.300000001</v>
      </c>
      <c r="E18" s="90">
        <v>390</v>
      </c>
      <c r="F18" s="90">
        <v>100277.600000001</v>
      </c>
      <c r="G18" s="90"/>
      <c r="H18" s="90"/>
      <c r="I18" s="90"/>
      <c r="J18" s="90"/>
      <c r="K18" s="90">
        <v>34</v>
      </c>
      <c r="L18" s="90">
        <v>8187.30000000001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10</v>
      </c>
      <c r="D39" s="88">
        <f>SUM(D40,D47,D48,D49)</f>
        <v>9924</v>
      </c>
      <c r="E39" s="88">
        <f>SUM(E40,E47,E48,E49)</f>
        <v>9</v>
      </c>
      <c r="F39" s="88">
        <f>SUM(F40,F47,F48,F49)</f>
        <v>4877.6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10</v>
      </c>
      <c r="D40" s="90">
        <f>SUM(D41,D44)</f>
        <v>9924</v>
      </c>
      <c r="E40" s="90">
        <f>SUM(E41,E44)</f>
        <v>9</v>
      </c>
      <c r="F40" s="90">
        <f>SUM(F41,F44)</f>
        <v>4877.6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10</v>
      </c>
      <c r="D44" s="90">
        <v>9924</v>
      </c>
      <c r="E44" s="90">
        <v>9</v>
      </c>
      <c r="F44" s="90">
        <v>4877.6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10</v>
      </c>
      <c r="D46" s="90">
        <v>9924</v>
      </c>
      <c r="E46" s="90">
        <v>9</v>
      </c>
      <c r="F46" s="90">
        <v>4877.6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385</v>
      </c>
      <c r="D55" s="88">
        <v>191037.000000001</v>
      </c>
      <c r="E55" s="88">
        <v>114</v>
      </c>
      <c r="F55" s="88">
        <v>56566.7999999999</v>
      </c>
      <c r="G55" s="88"/>
      <c r="H55" s="88"/>
      <c r="I55" s="88">
        <v>377</v>
      </c>
      <c r="J55" s="88">
        <v>186898.600000001</v>
      </c>
      <c r="K55" s="88">
        <v>8</v>
      </c>
      <c r="L55" s="88">
        <v>3969.6</v>
      </c>
    </row>
    <row r="56" spans="1:12" ht="19.5" customHeight="1">
      <c r="A56" s="86">
        <v>51</v>
      </c>
      <c r="B56" s="95" t="s">
        <v>128</v>
      </c>
      <c r="C56" s="88">
        <f>SUM(C6,C28,C39,C50,C55)</f>
        <v>1233</v>
      </c>
      <c r="D56" s="88">
        <f>SUM(D6,D28,D39,D50,D55)</f>
        <v>780211.8200000019</v>
      </c>
      <c r="E56" s="88">
        <f>SUM(E6,E28,E39,E50,E55)</f>
        <v>814</v>
      </c>
      <c r="F56" s="88">
        <f>SUM(F6,F28,F39,F50,F55)</f>
        <v>566468.1600000008</v>
      </c>
      <c r="G56" s="88">
        <f>SUM(G6,G28,G39,G50,G55)</f>
        <v>0</v>
      </c>
      <c r="H56" s="88">
        <f>SUM(H6,H28,H39,H50,H55)</f>
        <v>0</v>
      </c>
      <c r="I56" s="88">
        <f>SUM(I6,I28,I39,I50,I55)</f>
        <v>377</v>
      </c>
      <c r="J56" s="88">
        <f>SUM(J6,J28,J39,J50,J55)</f>
        <v>186898.600000001</v>
      </c>
      <c r="K56" s="88">
        <f>SUM(K6,K28,K39,K50,K55)</f>
        <v>163</v>
      </c>
      <c r="L56" s="88">
        <f>SUM(L6,L28,L39,L50,L55)</f>
        <v>146627.1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&amp;LB527C342&amp;CФорма № 10, Підрозділ: Білопільський районний суд Сумської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163</v>
      </c>
      <c r="G5" s="97">
        <f>SUM(G6:G26)</f>
        <v>146627.09999999998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11</v>
      </c>
      <c r="G6" s="99">
        <v>10172.1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55</v>
      </c>
      <c r="G8" s="99">
        <v>28779.6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85</v>
      </c>
      <c r="G12" s="99">
        <v>99736.2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</v>
      </c>
      <c r="G14" s="99">
        <v>1984.8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9</v>
      </c>
      <c r="G17" s="99">
        <v>4962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0" r:id="rId1"/>
  <headerFooter>
    <oddFooter>&amp;LB527C342&amp;CФорма № 10, Підрозділ: Білопільський районний суд Сумської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Акименко В.В.</cp:lastModifiedBy>
  <cp:lastPrinted>2022-11-24T11:52:15Z</cp:lastPrinted>
  <dcterms:created xsi:type="dcterms:W3CDTF">2015-09-09T10:27:32Z</dcterms:created>
  <dcterms:modified xsi:type="dcterms:W3CDTF">2023-02-15T13:28:49Z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10_00573_4.2022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B527C342</vt:lpwstr>
  </property>
  <property fmtid="{D5CDD505-2E9C-101B-9397-08002B2CF9AE}" pid="10" name="Підрозд">
    <vt:lpwstr>Білопільський районний суд Сумської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